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2018" sheetId="2" r:id="rId1"/>
    <sheet name="Example" sheetId="1" r:id="rId2"/>
    <sheet name="Template" sheetId="3" r:id="rId3"/>
  </sheets>
  <definedNames>
    <definedName name="_xlnm.Print_Titles" localSheetId="0">'2018'!$1:$3</definedName>
    <definedName name="_xlnm.Print_Titles" localSheetId="1">Example!$1:$3</definedName>
    <definedName name="_xlnm.Print_Titles" localSheetId="2">Template!$1:$3</definedName>
  </definedNames>
  <calcPr calcId="152511"/>
</workbook>
</file>

<file path=xl/calcChain.xml><?xml version="1.0" encoding="utf-8"?>
<calcChain xmlns="http://schemas.openxmlformats.org/spreadsheetml/2006/main">
  <c r="J52" i="3" l="1"/>
  <c r="I52" i="3"/>
  <c r="H52" i="3"/>
  <c r="G52" i="3"/>
  <c r="F52" i="3"/>
  <c r="E52" i="3"/>
  <c r="D52" i="3"/>
  <c r="C52" i="3"/>
  <c r="B52" i="3"/>
  <c r="J52" i="2"/>
  <c r="I52" i="2"/>
  <c r="H52" i="2"/>
  <c r="G52" i="2"/>
  <c r="F52" i="2"/>
  <c r="E52" i="2"/>
  <c r="D52" i="2"/>
  <c r="C52" i="2"/>
  <c r="B52" i="2"/>
  <c r="J47" i="3" l="1"/>
  <c r="I47" i="3"/>
  <c r="H47" i="3"/>
  <c r="G47" i="3"/>
  <c r="F47" i="3"/>
  <c r="E47" i="3"/>
  <c r="D47" i="3"/>
  <c r="C47" i="3"/>
  <c r="B47" i="3"/>
  <c r="J43" i="3"/>
  <c r="I43" i="3"/>
  <c r="H43" i="3"/>
  <c r="G43" i="3"/>
  <c r="F43" i="3"/>
  <c r="E43" i="3"/>
  <c r="D43" i="3"/>
  <c r="C43" i="3"/>
  <c r="B43" i="3"/>
  <c r="J47" i="2"/>
  <c r="I47" i="2"/>
  <c r="H47" i="2"/>
  <c r="G47" i="2"/>
  <c r="F47" i="2"/>
  <c r="E47" i="2"/>
  <c r="D47" i="2"/>
  <c r="C47" i="2"/>
  <c r="B47" i="2"/>
  <c r="J43" i="2"/>
  <c r="I43" i="2"/>
  <c r="H43" i="2"/>
  <c r="G43" i="2"/>
  <c r="F43" i="2"/>
  <c r="E43" i="2"/>
  <c r="D43" i="2"/>
  <c r="C43" i="2"/>
  <c r="B43" i="2"/>
  <c r="J47" i="1"/>
  <c r="G47" i="1"/>
  <c r="F47" i="1"/>
  <c r="E47" i="1"/>
  <c r="D47" i="1"/>
  <c r="C47" i="1"/>
  <c r="B47" i="1"/>
  <c r="H47" i="1"/>
  <c r="I47" i="1"/>
  <c r="H48" i="1" l="1"/>
  <c r="H49" i="1"/>
  <c r="C48" i="1"/>
  <c r="C49" i="1"/>
  <c r="E48" i="1"/>
  <c r="E49" i="1"/>
  <c r="G48" i="1"/>
  <c r="G49" i="1"/>
  <c r="C48" i="2"/>
  <c r="C49" i="2"/>
  <c r="E48" i="2"/>
  <c r="E49" i="2"/>
  <c r="G48" i="2"/>
  <c r="G49" i="2"/>
  <c r="I48" i="2"/>
  <c r="I49" i="2"/>
  <c r="C48" i="3"/>
  <c r="C51" i="3" s="1"/>
  <c r="C49" i="3"/>
  <c r="E48" i="3"/>
  <c r="E49" i="3"/>
  <c r="G48" i="3"/>
  <c r="G49" i="3"/>
  <c r="B48" i="1"/>
  <c r="B49" i="1"/>
  <c r="D48" i="1"/>
  <c r="D49" i="1"/>
  <c r="F48" i="1"/>
  <c r="F49" i="1"/>
  <c r="J48" i="1"/>
  <c r="J49" i="1"/>
  <c r="C51" i="2"/>
  <c r="G51" i="2"/>
  <c r="B48" i="2"/>
  <c r="B49" i="2"/>
  <c r="D48" i="2"/>
  <c r="D49" i="2"/>
  <c r="F48" i="2"/>
  <c r="F51" i="2" s="1"/>
  <c r="F49" i="2"/>
  <c r="H48" i="2"/>
  <c r="H51" i="2" s="1"/>
  <c r="H49" i="2"/>
  <c r="J48" i="2"/>
  <c r="J51" i="2" s="1"/>
  <c r="J49" i="2"/>
  <c r="B48" i="3"/>
  <c r="B51" i="3" s="1"/>
  <c r="B49" i="3"/>
  <c r="D48" i="3"/>
  <c r="D51" i="3" s="1"/>
  <c r="D49" i="3"/>
  <c r="F48" i="3"/>
  <c r="F51" i="3" s="1"/>
  <c r="F49" i="3"/>
  <c r="H48" i="3"/>
  <c r="H51" i="3" s="1"/>
  <c r="H49" i="3"/>
  <c r="J48" i="3"/>
  <c r="J51" i="3" s="1"/>
  <c r="J49" i="3"/>
  <c r="I48" i="3"/>
  <c r="I51" i="3" s="1"/>
  <c r="I49" i="3"/>
  <c r="I48" i="1"/>
  <c r="I49" i="1"/>
  <c r="E51" i="3"/>
  <c r="G51" i="3"/>
  <c r="D51" i="2"/>
  <c r="E51" i="2"/>
  <c r="I51" i="2"/>
  <c r="B51" i="2"/>
  <c r="G43" i="1"/>
  <c r="G51" i="1" s="1"/>
  <c r="F43" i="1"/>
  <c r="F51" i="1" s="1"/>
  <c r="E43" i="1"/>
  <c r="E51" i="1" s="1"/>
  <c r="D43" i="1"/>
  <c r="D51" i="1" s="1"/>
  <c r="C43" i="1"/>
  <c r="C51" i="1" s="1"/>
  <c r="B43" i="1"/>
  <c r="B51" i="1" s="1"/>
  <c r="J43" i="1"/>
  <c r="I43" i="1"/>
  <c r="H43" i="1"/>
  <c r="H51" i="1" s="1"/>
  <c r="I52" i="1" l="1"/>
  <c r="G52" i="1"/>
  <c r="E52" i="1"/>
  <c r="C52" i="1"/>
  <c r="J52" i="1"/>
  <c r="H52" i="1"/>
  <c r="F52" i="1"/>
  <c r="D52" i="1"/>
  <c r="B52" i="1"/>
  <c r="J51" i="1"/>
  <c r="I51" i="1"/>
</calcChain>
</file>

<file path=xl/sharedStrings.xml><?xml version="1.0" encoding="utf-8"?>
<sst xmlns="http://schemas.openxmlformats.org/spreadsheetml/2006/main" count="203" uniqueCount="71">
  <si>
    <t>Criteria</t>
  </si>
  <si>
    <t>Incumbent</t>
  </si>
  <si>
    <t>Head Landscaper Education</t>
  </si>
  <si>
    <t>Head Landscaper Certs</t>
  </si>
  <si>
    <t>Head Irrigation Education</t>
  </si>
  <si>
    <t>Head Irrigation Certs</t>
  </si>
  <si>
    <t>Head Landscaper Travel Distance</t>
  </si>
  <si>
    <t>Head Irrigation Travel Distance</t>
  </si>
  <si>
    <t xml:space="preserve">Head Landscaper Experience with our environment Years </t>
  </si>
  <si>
    <t xml:space="preserve">Head Irrigation Experience with our environment Years </t>
  </si>
  <si>
    <t>Cuts per season</t>
  </si>
  <si>
    <t>Baggings per season</t>
  </si>
  <si>
    <t>Fertilizations per season</t>
  </si>
  <si>
    <t>Cutting speed</t>
  </si>
  <si>
    <t>Safety gates down at all times and locations</t>
  </si>
  <si>
    <t>Damages Accepted</t>
  </si>
  <si>
    <t>Equipment Matched to Terrain and Environment</t>
  </si>
  <si>
    <t>Head Landscaper visits / inspections per season</t>
  </si>
  <si>
    <t>Head Irrigation visits / inspections per season</t>
  </si>
  <si>
    <t>Does not plant annuals (humans replace yearly)</t>
  </si>
  <si>
    <t>Staff Travel Distance</t>
  </si>
  <si>
    <t>Equipment Travel Distance</t>
  </si>
  <si>
    <t>Staff Training</t>
  </si>
  <si>
    <t>Staff ID defects at Cutting Time</t>
  </si>
  <si>
    <t>Edgings per season</t>
  </si>
  <si>
    <t>Number of Staff on site per cut</t>
  </si>
  <si>
    <t>Accepts poor quality penalties ($100 per green sheet)</t>
  </si>
  <si>
    <t>Has Quality Mgmt Program (defect ID and tracking)</t>
  </si>
  <si>
    <t>Accepts costs for damaged sprinklers</t>
  </si>
  <si>
    <t>Previous</t>
  </si>
  <si>
    <t>Total</t>
  </si>
  <si>
    <t>Vendors . . . Rating 1-4 . . . Worst 1 . . . Best 4</t>
  </si>
  <si>
    <t>Staff Friendliness</t>
  </si>
  <si>
    <t>Ideal</t>
  </si>
  <si>
    <t>Cost Per House Per Month</t>
  </si>
  <si>
    <t>Cost Per House Per Year</t>
  </si>
  <si>
    <t>Total Cost</t>
  </si>
  <si>
    <t>Number Of Houses</t>
  </si>
  <si>
    <t>Normalized MOE</t>
  </si>
  <si>
    <t>Measure Of Effectiveness (MOE)</t>
  </si>
  <si>
    <t>Damages Graciously Accepted</t>
  </si>
  <si>
    <t>Staff Identify defects at Cutting Time</t>
  </si>
  <si>
    <t>Recommends Bad Grading Fixes (for DRHorton Claims)</t>
  </si>
  <si>
    <t>Example - What if Analysis</t>
  </si>
  <si>
    <t>Template - place year and title, change criteria for different vendors (landscape, pool, management, etc)</t>
  </si>
  <si>
    <t>Give the matrix to each person on source selection committee</t>
  </si>
  <si>
    <t>Once ratings are complete, provide the cost data</t>
  </si>
  <si>
    <t>Examine the MOE</t>
  </si>
  <si>
    <t>Play with the ratings</t>
  </si>
  <si>
    <t>Team meeting not to exceed 2 hours</t>
  </si>
  <si>
    <t>Meet again to see if team has further insights</t>
  </si>
  <si>
    <t>Modify matrix</t>
  </si>
  <si>
    <t>Repeat until there is point of diminishing returns</t>
  </si>
  <si>
    <t>Pick the vendor based on highest MOE</t>
  </si>
  <si>
    <t>Instructions:</t>
  </si>
  <si>
    <t>Have them fill out their ratings for each vendor, do not include cost data</t>
  </si>
  <si>
    <t>Explain how tradeoff works</t>
  </si>
  <si>
    <t>End meeting and give them following assignment</t>
  </si>
  <si>
    <t>Update criteria together, add, delete, modify, clarify</t>
  </si>
  <si>
    <t>Call team meeting 1</t>
  </si>
  <si>
    <t>Call team meeting 2</t>
  </si>
  <si>
    <t>Prepare master matrix with ratings</t>
  </si>
  <si>
    <t>Call team meeting 3-n</t>
  </si>
  <si>
    <t>Aeration per season</t>
  </si>
  <si>
    <t>Blade Sharpenings per season</t>
  </si>
  <si>
    <t>Only Plant Perennials (comes back yearly)</t>
  </si>
  <si>
    <t>Accepts quality incentives ($200 for excellent inspections)</t>
  </si>
  <si>
    <t>Team subsequent meetings not to exceed 1 hour</t>
  </si>
  <si>
    <t>Cost Per House Per Season Month (May-Oct)</t>
  </si>
  <si>
    <t>Previous Quality Level (references)</t>
  </si>
  <si>
    <t xml:space="preserve">2018 Landscape Tradeoff Analysis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</si>
</sst>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3" x14ac:knownFonts="1">
    <font>
      <sz val="11"/>
      <color theme="1"/>
      <name val="Calibri"/>
      <family val="2"/>
      <scheme val="minor"/>
    </font>
    <font>
      <b/>
      <sz val="11"/>
      <color theme="1"/>
      <name val="Calibri"/>
      <family val="2"/>
      <scheme val="minor"/>
    </font>
    <font>
      <i/>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applyAlignment="1">
      <alignment vertical="top"/>
    </xf>
    <xf numFmtId="0" fontId="1" fillId="0" borderId="0" xfId="0" applyFont="1" applyAlignment="1">
      <alignment horizontal="center" vertical="top"/>
    </xf>
    <xf numFmtId="0" fontId="0" fillId="0" borderId="0" xfId="0" applyAlignment="1">
      <alignment vertical="top"/>
    </xf>
    <xf numFmtId="2" fontId="2" fillId="0" borderId="0" xfId="0" applyNumberFormat="1" applyFont="1" applyAlignment="1">
      <alignment vertical="top"/>
    </xf>
    <xf numFmtId="164" fontId="1" fillId="0" borderId="0" xfId="0" applyNumberFormat="1" applyFont="1" applyAlignment="1">
      <alignment vertical="top"/>
    </xf>
    <xf numFmtId="164" fontId="2" fillId="0" borderId="0" xfId="0" applyNumberFormat="1" applyFont="1" applyAlignment="1">
      <alignment vertical="top"/>
    </xf>
    <xf numFmtId="0" fontId="0" fillId="0" borderId="0" xfId="0" applyFont="1" applyAlignment="1">
      <alignment vertical="top"/>
    </xf>
    <xf numFmtId="0" fontId="0" fillId="0" borderId="0" xfId="0" applyAlignment="1">
      <alignment vertical="top" wrapText="1"/>
    </xf>
    <xf numFmtId="1" fontId="2" fillId="0" borderId="0" xfId="0" applyNumberFormat="1" applyFont="1" applyAlignment="1">
      <alignment vertical="top"/>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0</xdr:colOff>
      <xdr:row>54</xdr:row>
      <xdr:rowOff>0</xdr:rowOff>
    </xdr:from>
    <xdr:ext cx="4480560" cy="1470146"/>
    <xdr:sp macro="" textlink="">
      <xdr:nvSpPr>
        <xdr:cNvPr id="3" name="TextBox 2"/>
        <xdr:cNvSpPr txBox="1"/>
      </xdr:nvSpPr>
      <xdr:spPr>
        <a:xfrm>
          <a:off x="4526280" y="9906000"/>
          <a:ext cx="4480560"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i="0" u="none" strike="noStrike">
              <a:solidFill>
                <a:schemeClr val="tx1"/>
              </a:solidFill>
              <a:effectLst/>
              <a:latin typeface="+mn-lt"/>
              <a:ea typeface="+mn-ea"/>
              <a:cs typeface="+mn-cs"/>
            </a:rPr>
            <a:t>Copyright 2018 Walter Sobkiw.</a:t>
          </a:r>
          <a:r>
            <a:rPr lang="en-US" sz="1100" b="0" i="0" u="none" strike="noStrike">
              <a:solidFill>
                <a:schemeClr val="tx1"/>
              </a:solidFill>
              <a:effectLst/>
              <a:latin typeface="+mn-lt"/>
              <a:ea typeface="+mn-ea"/>
              <a:cs typeface="+mn-cs"/>
            </a:rPr>
            <a:t> All Rights Are Reserved Except As Noted. Non Profits can freely use and distribute this material. All for profit companies are strictly forbidden from using this material in their business operations in full or in part in any form without a license from the copyright holder. For example non profit home owner associations (HOA) are free to use and distribute this material but HOA for profit management companies are forbidden from using this material but they may distribute this material to home owners as directed by a non profit HOA.</a:t>
          </a:r>
          <a:r>
            <a:rPr lang="en-US"/>
            <a:t> </a:t>
          </a: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0</xdr:colOff>
      <xdr:row>54</xdr:row>
      <xdr:rowOff>0</xdr:rowOff>
    </xdr:from>
    <xdr:ext cx="4480560" cy="1470146"/>
    <xdr:sp macro="" textlink="">
      <xdr:nvSpPr>
        <xdr:cNvPr id="3" name="TextBox 2"/>
        <xdr:cNvSpPr txBox="1"/>
      </xdr:nvSpPr>
      <xdr:spPr>
        <a:xfrm>
          <a:off x="4526280" y="9906000"/>
          <a:ext cx="4480560"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i="0" u="none" strike="noStrike">
              <a:solidFill>
                <a:schemeClr val="tx1"/>
              </a:solidFill>
              <a:effectLst/>
              <a:latin typeface="+mn-lt"/>
              <a:ea typeface="+mn-ea"/>
              <a:cs typeface="+mn-cs"/>
            </a:rPr>
            <a:t>Copyright 2018 Walter Sobkiw.</a:t>
          </a:r>
          <a:r>
            <a:rPr lang="en-US" sz="1100" b="0" i="0" u="none" strike="noStrike">
              <a:solidFill>
                <a:schemeClr val="tx1"/>
              </a:solidFill>
              <a:effectLst/>
              <a:latin typeface="+mn-lt"/>
              <a:ea typeface="+mn-ea"/>
              <a:cs typeface="+mn-cs"/>
            </a:rPr>
            <a:t> All Rights Are Reserved Except As Noted. Non Profits can freely use and distribute this material. All for profit companies are strictly forbidden from using this material in their business operations in full or in part in any form without a license from the copyright holder. For example non profit home owner associations (HOA) are free to use and distribute this material but HOA for profit management companies are forbidden from using this material but they may distribute this material to home owners as directed by a non profit HOA.</a:t>
          </a:r>
          <a:r>
            <a:rPr lang="en-US"/>
            <a:t> </a:t>
          </a:r>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0</xdr:colOff>
      <xdr:row>54</xdr:row>
      <xdr:rowOff>0</xdr:rowOff>
    </xdr:from>
    <xdr:ext cx="4480560" cy="1470146"/>
    <xdr:sp macro="" textlink="">
      <xdr:nvSpPr>
        <xdr:cNvPr id="2" name="TextBox 1"/>
        <xdr:cNvSpPr txBox="1"/>
      </xdr:nvSpPr>
      <xdr:spPr>
        <a:xfrm>
          <a:off x="4526280" y="9906000"/>
          <a:ext cx="4480560"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i="0" u="none" strike="noStrike">
              <a:solidFill>
                <a:schemeClr val="tx1"/>
              </a:solidFill>
              <a:effectLst/>
              <a:latin typeface="+mn-lt"/>
              <a:ea typeface="+mn-ea"/>
              <a:cs typeface="+mn-cs"/>
            </a:rPr>
            <a:t>Copyright 2018 Walter Sobkiw.</a:t>
          </a:r>
          <a:r>
            <a:rPr lang="en-US" sz="1100" b="0" i="0" u="none" strike="noStrike">
              <a:solidFill>
                <a:schemeClr val="tx1"/>
              </a:solidFill>
              <a:effectLst/>
              <a:latin typeface="+mn-lt"/>
              <a:ea typeface="+mn-ea"/>
              <a:cs typeface="+mn-cs"/>
            </a:rPr>
            <a:t> All Rights Are Reserved Except As Noted. Non Profits can freely use and distribute this material. All for profit companies are strictly forbidden from using this material in their business operations in full or in part in any form without a license from the copyright holder. For example non profit home owner associations (HOA) are free to use and distribute this material but HOA for profit management companies are forbidden from using this material but they may distribute this material to home owners as directed by a non profit HOA.</a:t>
          </a:r>
          <a:r>
            <a:rPr lang="en-US"/>
            <a:t> </a:t>
          </a: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8"/>
  <sheetViews>
    <sheetView tabSelected="1" workbookViewId="0"/>
  </sheetViews>
  <sheetFormatPr defaultColWidth="8.85546875" defaultRowHeight="15" x14ac:dyDescent="0.25"/>
  <cols>
    <col min="1" max="1" width="48.5703125" style="3" bestFit="1" customWidth="1"/>
    <col min="2" max="2" width="8.85546875" style="3"/>
    <col min="3" max="3" width="8.5703125" style="3" bestFit="1" customWidth="1"/>
    <col min="4" max="7" width="8.85546875" style="3"/>
    <col min="8" max="8" width="8.5703125" style="3" bestFit="1" customWidth="1"/>
    <col min="9" max="9" width="10.28515625" style="3" bestFit="1" customWidth="1"/>
    <col min="10" max="16384" width="8.85546875" style="3"/>
  </cols>
  <sheetData>
    <row r="1" spans="1:10" x14ac:dyDescent="0.25">
      <c r="A1" s="1" t="s">
        <v>70</v>
      </c>
    </row>
    <row r="2" spans="1:10" x14ac:dyDescent="0.25">
      <c r="B2" s="1" t="s">
        <v>31</v>
      </c>
      <c r="C2" s="1"/>
      <c r="D2" s="1"/>
      <c r="E2" s="1"/>
    </row>
    <row r="3" spans="1:10" x14ac:dyDescent="0.25">
      <c r="A3" s="1" t="s">
        <v>0</v>
      </c>
      <c r="B3" s="2">
        <v>1</v>
      </c>
      <c r="C3" s="2">
        <v>2</v>
      </c>
      <c r="D3" s="2">
        <v>3</v>
      </c>
      <c r="E3" s="2">
        <v>4</v>
      </c>
      <c r="F3" s="2">
        <v>5</v>
      </c>
      <c r="G3" s="2">
        <v>6</v>
      </c>
      <c r="H3" s="2" t="s">
        <v>33</v>
      </c>
      <c r="I3" s="2" t="s">
        <v>1</v>
      </c>
      <c r="J3" s="2" t="s">
        <v>29</v>
      </c>
    </row>
    <row r="4" spans="1:10" x14ac:dyDescent="0.25">
      <c r="A4" s="3" t="s">
        <v>2</v>
      </c>
      <c r="H4" s="3">
        <v>2</v>
      </c>
    </row>
    <row r="5" spans="1:10" x14ac:dyDescent="0.25">
      <c r="A5" s="3" t="s">
        <v>3</v>
      </c>
      <c r="H5" s="3">
        <v>3</v>
      </c>
    </row>
    <row r="6" spans="1:10" x14ac:dyDescent="0.25">
      <c r="A6" s="3" t="s">
        <v>4</v>
      </c>
      <c r="H6" s="3">
        <v>2</v>
      </c>
    </row>
    <row r="7" spans="1:10" x14ac:dyDescent="0.25">
      <c r="A7" s="3" t="s">
        <v>5</v>
      </c>
      <c r="H7" s="3">
        <v>3</v>
      </c>
    </row>
    <row r="8" spans="1:10" x14ac:dyDescent="0.25">
      <c r="A8" s="3" t="s">
        <v>69</v>
      </c>
      <c r="H8" s="3">
        <v>3</v>
      </c>
      <c r="I8" s="3">
        <v>1</v>
      </c>
    </row>
    <row r="9" spans="1:10" x14ac:dyDescent="0.25">
      <c r="A9" s="3" t="s">
        <v>6</v>
      </c>
      <c r="H9" s="3">
        <v>3</v>
      </c>
      <c r="I9" s="3">
        <v>1</v>
      </c>
    </row>
    <row r="10" spans="1:10" x14ac:dyDescent="0.25">
      <c r="A10" s="3" t="s">
        <v>7</v>
      </c>
      <c r="H10" s="3">
        <v>3</v>
      </c>
      <c r="I10" s="3">
        <v>1</v>
      </c>
    </row>
    <row r="11" spans="1:10" x14ac:dyDescent="0.25">
      <c r="A11" s="3" t="s">
        <v>8</v>
      </c>
      <c r="H11" s="3">
        <v>3</v>
      </c>
    </row>
    <row r="12" spans="1:10" x14ac:dyDescent="0.25">
      <c r="A12" s="3" t="s">
        <v>9</v>
      </c>
      <c r="H12" s="3">
        <v>3</v>
      </c>
    </row>
    <row r="14" spans="1:10" x14ac:dyDescent="0.25">
      <c r="A14" s="3" t="s">
        <v>10</v>
      </c>
      <c r="H14" s="3">
        <v>3</v>
      </c>
      <c r="I14" s="3">
        <v>1</v>
      </c>
    </row>
    <row r="15" spans="1:10" x14ac:dyDescent="0.25">
      <c r="A15" s="3" t="s">
        <v>11</v>
      </c>
      <c r="H15" s="3">
        <v>3</v>
      </c>
      <c r="I15" s="3">
        <v>1</v>
      </c>
    </row>
    <row r="16" spans="1:10" x14ac:dyDescent="0.25">
      <c r="A16" s="3" t="s">
        <v>12</v>
      </c>
      <c r="H16" s="3">
        <v>2</v>
      </c>
      <c r="I16" s="3">
        <v>1</v>
      </c>
    </row>
    <row r="17" spans="1:9" x14ac:dyDescent="0.25">
      <c r="A17" s="3" t="s">
        <v>63</v>
      </c>
      <c r="H17" s="3">
        <v>2</v>
      </c>
      <c r="I17" s="3">
        <v>2</v>
      </c>
    </row>
    <row r="18" spans="1:9" x14ac:dyDescent="0.25">
      <c r="A18" s="3" t="s">
        <v>24</v>
      </c>
      <c r="H18" s="3">
        <v>3</v>
      </c>
      <c r="I18" s="3">
        <v>1</v>
      </c>
    </row>
    <row r="19" spans="1:9" x14ac:dyDescent="0.25">
      <c r="A19" s="3" t="s">
        <v>64</v>
      </c>
      <c r="H19" s="3">
        <v>3</v>
      </c>
      <c r="I19" s="3">
        <v>1</v>
      </c>
    </row>
    <row r="20" spans="1:9" x14ac:dyDescent="0.25">
      <c r="A20" s="3" t="s">
        <v>25</v>
      </c>
      <c r="H20" s="3">
        <v>3</v>
      </c>
      <c r="I20" s="3">
        <v>1</v>
      </c>
    </row>
    <row r="21" spans="1:9" x14ac:dyDescent="0.25">
      <c r="A21" s="3" t="s">
        <v>13</v>
      </c>
      <c r="H21" s="3">
        <v>3</v>
      </c>
      <c r="I21" s="3">
        <v>1</v>
      </c>
    </row>
    <row r="22" spans="1:9" x14ac:dyDescent="0.25">
      <c r="A22" s="3" t="s">
        <v>14</v>
      </c>
      <c r="H22" s="3">
        <v>3</v>
      </c>
      <c r="I22" s="3">
        <v>1</v>
      </c>
    </row>
    <row r="23" spans="1:9" x14ac:dyDescent="0.25">
      <c r="A23" s="3" t="s">
        <v>40</v>
      </c>
      <c r="H23" s="3">
        <v>3</v>
      </c>
      <c r="I23" s="3">
        <v>1</v>
      </c>
    </row>
    <row r="25" spans="1:9" x14ac:dyDescent="0.25">
      <c r="A25" s="3" t="s">
        <v>16</v>
      </c>
      <c r="H25" s="3">
        <v>3</v>
      </c>
      <c r="I25" s="3">
        <v>1</v>
      </c>
    </row>
    <row r="26" spans="1:9" x14ac:dyDescent="0.25">
      <c r="A26" s="3" t="s">
        <v>17</v>
      </c>
      <c r="H26" s="3">
        <v>3</v>
      </c>
      <c r="I26" s="3">
        <v>1</v>
      </c>
    </row>
    <row r="27" spans="1:9" x14ac:dyDescent="0.25">
      <c r="A27" s="3" t="s">
        <v>18</v>
      </c>
      <c r="H27" s="3">
        <v>3</v>
      </c>
      <c r="I27" s="3">
        <v>1</v>
      </c>
    </row>
    <row r="28" spans="1:9" x14ac:dyDescent="0.25">
      <c r="A28" s="3" t="s">
        <v>19</v>
      </c>
      <c r="H28" s="3">
        <v>3</v>
      </c>
      <c r="I28" s="3">
        <v>1</v>
      </c>
    </row>
    <row r="29" spans="1:9" x14ac:dyDescent="0.25">
      <c r="A29" s="3" t="s">
        <v>65</v>
      </c>
      <c r="H29" s="3">
        <v>3</v>
      </c>
      <c r="I29" s="3">
        <v>1</v>
      </c>
    </row>
    <row r="31" spans="1:9" x14ac:dyDescent="0.25">
      <c r="A31" s="3" t="s">
        <v>20</v>
      </c>
      <c r="H31" s="3">
        <v>3</v>
      </c>
      <c r="I31" s="3">
        <v>1</v>
      </c>
    </row>
    <row r="32" spans="1:9" x14ac:dyDescent="0.25">
      <c r="A32" s="3" t="s">
        <v>21</v>
      </c>
      <c r="H32" s="3">
        <v>3</v>
      </c>
      <c r="I32" s="3">
        <v>1</v>
      </c>
    </row>
    <row r="33" spans="1:10" x14ac:dyDescent="0.25">
      <c r="A33" s="3" t="s">
        <v>22</v>
      </c>
      <c r="H33" s="3">
        <v>2</v>
      </c>
    </row>
    <row r="34" spans="1:10" x14ac:dyDescent="0.25">
      <c r="A34" s="3" t="s">
        <v>41</v>
      </c>
      <c r="H34" s="3">
        <v>2</v>
      </c>
      <c r="I34" s="3">
        <v>1</v>
      </c>
    </row>
    <row r="35" spans="1:10" x14ac:dyDescent="0.25">
      <c r="A35" s="3" t="s">
        <v>32</v>
      </c>
      <c r="H35" s="3">
        <v>3</v>
      </c>
      <c r="I35" s="3">
        <v>1</v>
      </c>
    </row>
    <row r="37" spans="1:10" x14ac:dyDescent="0.25">
      <c r="A37" s="3" t="s">
        <v>27</v>
      </c>
      <c r="H37" s="3">
        <v>3</v>
      </c>
      <c r="I37" s="3">
        <v>1</v>
      </c>
    </row>
    <row r="38" spans="1:10" x14ac:dyDescent="0.25">
      <c r="A38" s="3" t="s">
        <v>26</v>
      </c>
      <c r="H38" s="3">
        <v>2</v>
      </c>
      <c r="I38" s="3">
        <v>1</v>
      </c>
    </row>
    <row r="39" spans="1:10" x14ac:dyDescent="0.25">
      <c r="A39" s="3" t="s">
        <v>66</v>
      </c>
      <c r="H39" s="3">
        <v>2</v>
      </c>
      <c r="I39" s="3">
        <v>1</v>
      </c>
    </row>
    <row r="40" spans="1:10" x14ac:dyDescent="0.25">
      <c r="A40" s="3" t="s">
        <v>28</v>
      </c>
      <c r="H40" s="3">
        <v>3</v>
      </c>
      <c r="I40" s="3">
        <v>1</v>
      </c>
    </row>
    <row r="41" spans="1:10" x14ac:dyDescent="0.25">
      <c r="A41" s="3" t="s">
        <v>42</v>
      </c>
      <c r="H41" s="3">
        <v>3</v>
      </c>
      <c r="I41" s="3">
        <v>1</v>
      </c>
    </row>
    <row r="43" spans="1:10" x14ac:dyDescent="0.25">
      <c r="A43" s="1" t="s">
        <v>30</v>
      </c>
      <c r="B43" s="3">
        <f t="shared" ref="B43:I43" si="0">SUM(B4:B42)</f>
        <v>0</v>
      </c>
      <c r="C43" s="3">
        <f t="shared" si="0"/>
        <v>0</v>
      </c>
      <c r="D43" s="3">
        <f t="shared" si="0"/>
        <v>0</v>
      </c>
      <c r="E43" s="3">
        <f t="shared" si="0"/>
        <v>0</v>
      </c>
      <c r="F43" s="3">
        <f t="shared" si="0"/>
        <v>0</v>
      </c>
      <c r="G43" s="3">
        <f t="shared" si="0"/>
        <v>0</v>
      </c>
      <c r="H43" s="3">
        <f t="shared" si="0"/>
        <v>94</v>
      </c>
      <c r="I43" s="3">
        <f t="shared" si="0"/>
        <v>28</v>
      </c>
      <c r="J43" s="3">
        <f>SUM(J4:J42)</f>
        <v>0</v>
      </c>
    </row>
    <row r="45" spans="1:10" x14ac:dyDescent="0.25">
      <c r="A45" s="1" t="s">
        <v>36</v>
      </c>
      <c r="B45" s="5"/>
      <c r="C45" s="5"/>
      <c r="D45" s="5"/>
      <c r="E45" s="5"/>
      <c r="F45" s="5"/>
      <c r="G45" s="5"/>
      <c r="H45" s="5">
        <v>440000</v>
      </c>
      <c r="I45" s="5">
        <v>418554</v>
      </c>
      <c r="J45" s="5"/>
    </row>
    <row r="46" spans="1:10" x14ac:dyDescent="0.25">
      <c r="A46" s="1" t="s">
        <v>37</v>
      </c>
      <c r="B46" s="1">
        <v>397</v>
      </c>
      <c r="C46" s="1">
        <v>397</v>
      </c>
      <c r="D46" s="1">
        <v>397</v>
      </c>
      <c r="E46" s="1">
        <v>397</v>
      </c>
      <c r="F46" s="1">
        <v>397</v>
      </c>
      <c r="G46" s="1">
        <v>397</v>
      </c>
      <c r="H46" s="1">
        <v>397</v>
      </c>
      <c r="I46" s="1">
        <v>397</v>
      </c>
      <c r="J46" s="1">
        <v>397</v>
      </c>
    </row>
    <row r="47" spans="1:10" x14ac:dyDescent="0.25">
      <c r="A47" s="1" t="s">
        <v>35</v>
      </c>
      <c r="B47" s="6">
        <f t="shared" ref="B47:G47" si="1">B45/B46</f>
        <v>0</v>
      </c>
      <c r="C47" s="6">
        <f t="shared" si="1"/>
        <v>0</v>
      </c>
      <c r="D47" s="6">
        <f t="shared" si="1"/>
        <v>0</v>
      </c>
      <c r="E47" s="6">
        <f t="shared" si="1"/>
        <v>0</v>
      </c>
      <c r="F47" s="6">
        <f t="shared" si="1"/>
        <v>0</v>
      </c>
      <c r="G47" s="6">
        <f t="shared" si="1"/>
        <v>0</v>
      </c>
      <c r="H47" s="6">
        <f>H45/H46</f>
        <v>1108.3123425692695</v>
      </c>
      <c r="I47" s="6">
        <f>I45/I46</f>
        <v>1054.2921914357682</v>
      </c>
      <c r="J47" s="6">
        <f>J45/J46</f>
        <v>0</v>
      </c>
    </row>
    <row r="48" spans="1:10" x14ac:dyDescent="0.25">
      <c r="A48" s="1" t="s">
        <v>34</v>
      </c>
      <c r="B48" s="6">
        <f t="shared" ref="B48:G48" si="2">B47/12</f>
        <v>0</v>
      </c>
      <c r="C48" s="6">
        <f t="shared" si="2"/>
        <v>0</v>
      </c>
      <c r="D48" s="6">
        <f t="shared" si="2"/>
        <v>0</v>
      </c>
      <c r="E48" s="6">
        <f t="shared" si="2"/>
        <v>0</v>
      </c>
      <c r="F48" s="6">
        <f t="shared" si="2"/>
        <v>0</v>
      </c>
      <c r="G48" s="6">
        <f t="shared" si="2"/>
        <v>0</v>
      </c>
      <c r="H48" s="6">
        <f>H47/12</f>
        <v>92.359361880772454</v>
      </c>
      <c r="I48" s="6">
        <f>I47/12</f>
        <v>87.857682619647349</v>
      </c>
      <c r="J48" s="6">
        <f>J47/12</f>
        <v>0</v>
      </c>
    </row>
    <row r="49" spans="1:10" x14ac:dyDescent="0.25">
      <c r="A49" s="1" t="s">
        <v>68</v>
      </c>
      <c r="B49" s="6">
        <f>B47/6</f>
        <v>0</v>
      </c>
      <c r="C49" s="6">
        <f t="shared" ref="C49:J49" si="3">C47/6</f>
        <v>0</v>
      </c>
      <c r="D49" s="6">
        <f t="shared" si="3"/>
        <v>0</v>
      </c>
      <c r="E49" s="6">
        <f t="shared" si="3"/>
        <v>0</v>
      </c>
      <c r="F49" s="6">
        <f t="shared" si="3"/>
        <v>0</v>
      </c>
      <c r="G49" s="6">
        <f t="shared" si="3"/>
        <v>0</v>
      </c>
      <c r="H49" s="6">
        <f t="shared" si="3"/>
        <v>184.71872376154491</v>
      </c>
      <c r="I49" s="6">
        <f t="shared" si="3"/>
        <v>175.7153652392947</v>
      </c>
      <c r="J49" s="6">
        <f t="shared" si="3"/>
        <v>0</v>
      </c>
    </row>
    <row r="50" spans="1:10" ht="13.9" customHeight="1" x14ac:dyDescent="0.25"/>
    <row r="51" spans="1:10" x14ac:dyDescent="0.25">
      <c r="A51" s="1" t="s">
        <v>39</v>
      </c>
      <c r="B51" s="4">
        <f>B43/(B48+0.000001)</f>
        <v>0</v>
      </c>
      <c r="C51" s="4">
        <f t="shared" ref="C51:J51" si="4">C43/(C48+0.000001)</f>
        <v>0</v>
      </c>
      <c r="D51" s="4">
        <f t="shared" si="4"/>
        <v>0</v>
      </c>
      <c r="E51" s="4">
        <f t="shared" si="4"/>
        <v>0</v>
      </c>
      <c r="F51" s="4">
        <f t="shared" si="4"/>
        <v>0</v>
      </c>
      <c r="G51" s="4">
        <f t="shared" si="4"/>
        <v>0</v>
      </c>
      <c r="H51" s="4">
        <f t="shared" si="4"/>
        <v>1.0177636253440321</v>
      </c>
      <c r="I51" s="4">
        <f t="shared" si="4"/>
        <v>0.31869722540395368</v>
      </c>
      <c r="J51" s="4">
        <f t="shared" si="4"/>
        <v>0</v>
      </c>
    </row>
    <row r="52" spans="1:10" x14ac:dyDescent="0.25">
      <c r="A52" s="1" t="s">
        <v>38</v>
      </c>
      <c r="B52" s="9">
        <f>B51*100/MAX($B51:$J51)</f>
        <v>0</v>
      </c>
      <c r="C52" s="9">
        <f t="shared" ref="C52:J52" si="5">C51*100/MAX($B51:$J51)</f>
        <v>0</v>
      </c>
      <c r="D52" s="9">
        <f t="shared" si="5"/>
        <v>0</v>
      </c>
      <c r="E52" s="9">
        <f t="shared" si="5"/>
        <v>0</v>
      </c>
      <c r="F52" s="9">
        <f t="shared" si="5"/>
        <v>0</v>
      </c>
      <c r="G52" s="9">
        <f t="shared" si="5"/>
        <v>0</v>
      </c>
      <c r="H52" s="9">
        <f t="shared" si="5"/>
        <v>100</v>
      </c>
      <c r="I52" s="9">
        <f t="shared" si="5"/>
        <v>31.313481585296906</v>
      </c>
      <c r="J52" s="9">
        <f t="shared" si="5"/>
        <v>0</v>
      </c>
    </row>
    <row r="55" spans="1:10" x14ac:dyDescent="0.25">
      <c r="A55" s="1" t="s">
        <v>54</v>
      </c>
    </row>
    <row r="56" spans="1:10" x14ac:dyDescent="0.25">
      <c r="A56" s="7" t="s">
        <v>59</v>
      </c>
    </row>
    <row r="57" spans="1:10" x14ac:dyDescent="0.25">
      <c r="A57" s="3" t="s">
        <v>45</v>
      </c>
    </row>
    <row r="58" spans="1:10" x14ac:dyDescent="0.25">
      <c r="A58" s="3" t="s">
        <v>56</v>
      </c>
    </row>
    <row r="59" spans="1:10" x14ac:dyDescent="0.25">
      <c r="A59" s="3" t="s">
        <v>58</v>
      </c>
    </row>
    <row r="60" spans="1:10" x14ac:dyDescent="0.25">
      <c r="A60" s="3" t="s">
        <v>57</v>
      </c>
    </row>
    <row r="61" spans="1:10" x14ac:dyDescent="0.25">
      <c r="A61" s="3" t="s">
        <v>55</v>
      </c>
    </row>
    <row r="62" spans="1:10" x14ac:dyDescent="0.25">
      <c r="A62" s="3" t="s">
        <v>49</v>
      </c>
    </row>
    <row r="64" spans="1:10" x14ac:dyDescent="0.25">
      <c r="A64" s="7" t="s">
        <v>60</v>
      </c>
    </row>
    <row r="65" spans="1:1" x14ac:dyDescent="0.25">
      <c r="A65" s="3" t="s">
        <v>61</v>
      </c>
    </row>
    <row r="66" spans="1:1" x14ac:dyDescent="0.25">
      <c r="A66" s="3" t="s">
        <v>46</v>
      </c>
    </row>
    <row r="67" spans="1:1" x14ac:dyDescent="0.25">
      <c r="A67" s="3" t="s">
        <v>47</v>
      </c>
    </row>
    <row r="68" spans="1:1" x14ac:dyDescent="0.25">
      <c r="A68" s="3" t="s">
        <v>48</v>
      </c>
    </row>
    <row r="69" spans="1:1" x14ac:dyDescent="0.25">
      <c r="A69" s="3" t="s">
        <v>49</v>
      </c>
    </row>
    <row r="71" spans="1:1" x14ac:dyDescent="0.25">
      <c r="A71" s="7" t="s">
        <v>62</v>
      </c>
    </row>
    <row r="72" spans="1:1" x14ac:dyDescent="0.25">
      <c r="A72" s="3" t="s">
        <v>50</v>
      </c>
    </row>
    <row r="73" spans="1:1" x14ac:dyDescent="0.25">
      <c r="A73" s="3" t="s">
        <v>51</v>
      </c>
    </row>
    <row r="74" spans="1:1" x14ac:dyDescent="0.25">
      <c r="A74" s="3" t="s">
        <v>67</v>
      </c>
    </row>
    <row r="75" spans="1:1" x14ac:dyDescent="0.25">
      <c r="A75" s="3" t="s">
        <v>52</v>
      </c>
    </row>
    <row r="76" spans="1:1" x14ac:dyDescent="0.25">
      <c r="A76" s="3" t="s">
        <v>53</v>
      </c>
    </row>
    <row r="78" spans="1:1" x14ac:dyDescent="0.25">
      <c r="A78" s="8"/>
    </row>
  </sheetData>
  <pageMargins left="0.7" right="0.7" top="0.75" bottom="0.75" header="0.3" footer="0.3"/>
  <pageSetup scale="94" fitToHeight="0" orientation="landscape" r:id="rId1"/>
  <headerFooter>
    <oddHeader>&amp;C&amp;A</oddHeader>
    <oddFooter>&amp;L&amp;D &amp;T &amp;F&amp;C&amp;P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8"/>
  <sheetViews>
    <sheetView workbookViewId="0"/>
  </sheetViews>
  <sheetFormatPr defaultColWidth="8.85546875" defaultRowHeight="15" x14ac:dyDescent="0.25"/>
  <cols>
    <col min="1" max="1" width="48.5703125" style="3" bestFit="1" customWidth="1"/>
    <col min="2" max="2" width="8.85546875" style="3"/>
    <col min="3" max="3" width="8.5703125" style="3" bestFit="1" customWidth="1"/>
    <col min="4" max="7" width="8.85546875" style="3"/>
    <col min="8" max="8" width="8.5703125" style="3" bestFit="1" customWidth="1"/>
    <col min="9" max="9" width="10.28515625" style="3" bestFit="1" customWidth="1"/>
    <col min="10" max="16384" width="8.85546875" style="3"/>
  </cols>
  <sheetData>
    <row r="1" spans="1:10" x14ac:dyDescent="0.25">
      <c r="A1" s="1" t="s">
        <v>43</v>
      </c>
    </row>
    <row r="2" spans="1:10" x14ac:dyDescent="0.25">
      <c r="B2" s="1" t="s">
        <v>31</v>
      </c>
      <c r="C2" s="1"/>
      <c r="D2" s="1"/>
      <c r="E2" s="1"/>
    </row>
    <row r="3" spans="1:10" x14ac:dyDescent="0.25">
      <c r="A3" s="1" t="s">
        <v>0</v>
      </c>
      <c r="B3" s="2">
        <v>1</v>
      </c>
      <c r="C3" s="2">
        <v>2</v>
      </c>
      <c r="D3" s="2">
        <v>3</v>
      </c>
      <c r="E3" s="2">
        <v>4</v>
      </c>
      <c r="F3" s="2">
        <v>5</v>
      </c>
      <c r="G3" s="2">
        <v>6</v>
      </c>
      <c r="H3" s="2" t="s">
        <v>33</v>
      </c>
      <c r="I3" s="2" t="s">
        <v>1</v>
      </c>
      <c r="J3" s="2" t="s">
        <v>29</v>
      </c>
    </row>
    <row r="4" spans="1:10" x14ac:dyDescent="0.25">
      <c r="A4" s="3" t="s">
        <v>2</v>
      </c>
      <c r="B4" s="3">
        <v>1</v>
      </c>
      <c r="C4" s="3">
        <v>3</v>
      </c>
      <c r="H4" s="3">
        <v>2</v>
      </c>
    </row>
    <row r="5" spans="1:10" x14ac:dyDescent="0.25">
      <c r="A5" s="3" t="s">
        <v>3</v>
      </c>
      <c r="B5" s="3">
        <v>1</v>
      </c>
      <c r="C5" s="3">
        <v>3</v>
      </c>
      <c r="H5" s="3">
        <v>3</v>
      </c>
    </row>
    <row r="6" spans="1:10" x14ac:dyDescent="0.25">
      <c r="A6" s="3" t="s">
        <v>4</v>
      </c>
      <c r="B6" s="3">
        <v>1</v>
      </c>
      <c r="C6" s="3">
        <v>3</v>
      </c>
      <c r="H6" s="3">
        <v>2</v>
      </c>
    </row>
    <row r="7" spans="1:10" x14ac:dyDescent="0.25">
      <c r="A7" s="3" t="s">
        <v>5</v>
      </c>
      <c r="B7" s="3">
        <v>1</v>
      </c>
      <c r="C7" s="3">
        <v>3</v>
      </c>
      <c r="H7" s="3">
        <v>3</v>
      </c>
    </row>
    <row r="8" spans="1:10" x14ac:dyDescent="0.25">
      <c r="A8" s="3" t="s">
        <v>69</v>
      </c>
      <c r="B8" s="3">
        <v>1</v>
      </c>
      <c r="C8" s="3">
        <v>3</v>
      </c>
      <c r="H8" s="3">
        <v>3</v>
      </c>
      <c r="I8" s="3">
        <v>1</v>
      </c>
    </row>
    <row r="9" spans="1:10" x14ac:dyDescent="0.25">
      <c r="A9" s="3" t="s">
        <v>6</v>
      </c>
      <c r="B9" s="3">
        <v>1</v>
      </c>
      <c r="C9" s="3">
        <v>3</v>
      </c>
      <c r="H9" s="3">
        <v>3</v>
      </c>
      <c r="I9" s="3">
        <v>1</v>
      </c>
    </row>
    <row r="10" spans="1:10" x14ac:dyDescent="0.25">
      <c r="A10" s="3" t="s">
        <v>7</v>
      </c>
      <c r="B10" s="3">
        <v>1</v>
      </c>
      <c r="C10" s="3">
        <v>3</v>
      </c>
      <c r="H10" s="3">
        <v>3</v>
      </c>
      <c r="I10" s="3">
        <v>1</v>
      </c>
    </row>
    <row r="11" spans="1:10" x14ac:dyDescent="0.25">
      <c r="A11" s="3" t="s">
        <v>8</v>
      </c>
      <c r="B11" s="3">
        <v>1</v>
      </c>
      <c r="C11" s="3">
        <v>3</v>
      </c>
      <c r="H11" s="3">
        <v>3</v>
      </c>
    </row>
    <row r="12" spans="1:10" x14ac:dyDescent="0.25">
      <c r="A12" s="3" t="s">
        <v>9</v>
      </c>
      <c r="B12" s="3">
        <v>1</v>
      </c>
      <c r="C12" s="3">
        <v>3</v>
      </c>
      <c r="H12" s="3">
        <v>3</v>
      </c>
    </row>
    <row r="14" spans="1:10" x14ac:dyDescent="0.25">
      <c r="A14" s="3" t="s">
        <v>10</v>
      </c>
      <c r="B14" s="3">
        <v>1</v>
      </c>
      <c r="C14" s="3">
        <v>3</v>
      </c>
      <c r="H14" s="3">
        <v>3</v>
      </c>
      <c r="I14" s="3">
        <v>1</v>
      </c>
    </row>
    <row r="15" spans="1:10" x14ac:dyDescent="0.25">
      <c r="A15" s="3" t="s">
        <v>11</v>
      </c>
      <c r="B15" s="3">
        <v>1</v>
      </c>
      <c r="C15" s="3">
        <v>3</v>
      </c>
      <c r="H15" s="3">
        <v>3</v>
      </c>
      <c r="I15" s="3">
        <v>1</v>
      </c>
    </row>
    <row r="16" spans="1:10" x14ac:dyDescent="0.25">
      <c r="A16" s="3" t="s">
        <v>12</v>
      </c>
      <c r="B16" s="3">
        <v>1</v>
      </c>
      <c r="C16" s="3">
        <v>3</v>
      </c>
      <c r="H16" s="3">
        <v>2</v>
      </c>
      <c r="I16" s="3">
        <v>1</v>
      </c>
    </row>
    <row r="17" spans="1:9" x14ac:dyDescent="0.25">
      <c r="A17" s="3" t="s">
        <v>63</v>
      </c>
      <c r="B17" s="3">
        <v>1</v>
      </c>
      <c r="C17" s="3">
        <v>3</v>
      </c>
      <c r="H17" s="3">
        <v>2</v>
      </c>
      <c r="I17" s="3">
        <v>2</v>
      </c>
    </row>
    <row r="18" spans="1:9" x14ac:dyDescent="0.25">
      <c r="A18" s="3" t="s">
        <v>24</v>
      </c>
      <c r="B18" s="3">
        <v>1</v>
      </c>
      <c r="C18" s="3">
        <v>3</v>
      </c>
      <c r="H18" s="3">
        <v>3</v>
      </c>
      <c r="I18" s="3">
        <v>1</v>
      </c>
    </row>
    <row r="19" spans="1:9" x14ac:dyDescent="0.25">
      <c r="A19" s="3" t="s">
        <v>64</v>
      </c>
      <c r="B19" s="3">
        <v>1</v>
      </c>
      <c r="C19" s="3">
        <v>3</v>
      </c>
      <c r="H19" s="3">
        <v>3</v>
      </c>
      <c r="I19" s="3">
        <v>1</v>
      </c>
    </row>
    <row r="20" spans="1:9" x14ac:dyDescent="0.25">
      <c r="A20" s="3" t="s">
        <v>25</v>
      </c>
      <c r="B20" s="3">
        <v>1</v>
      </c>
      <c r="C20" s="3">
        <v>3</v>
      </c>
      <c r="H20" s="3">
        <v>3</v>
      </c>
      <c r="I20" s="3">
        <v>1</v>
      </c>
    </row>
    <row r="21" spans="1:9" x14ac:dyDescent="0.25">
      <c r="A21" s="3" t="s">
        <v>13</v>
      </c>
      <c r="B21" s="3">
        <v>1</v>
      </c>
      <c r="C21" s="3">
        <v>3</v>
      </c>
      <c r="H21" s="3">
        <v>3</v>
      </c>
      <c r="I21" s="3">
        <v>1</v>
      </c>
    </row>
    <row r="22" spans="1:9" x14ac:dyDescent="0.25">
      <c r="A22" s="3" t="s">
        <v>14</v>
      </c>
      <c r="B22" s="3">
        <v>1</v>
      </c>
      <c r="C22" s="3">
        <v>3</v>
      </c>
      <c r="H22" s="3">
        <v>3</v>
      </c>
      <c r="I22" s="3">
        <v>1</v>
      </c>
    </row>
    <row r="23" spans="1:9" x14ac:dyDescent="0.25">
      <c r="A23" s="3" t="s">
        <v>15</v>
      </c>
      <c r="B23" s="3">
        <v>1</v>
      </c>
      <c r="C23" s="3">
        <v>3</v>
      </c>
      <c r="H23" s="3">
        <v>3</v>
      </c>
      <c r="I23" s="3">
        <v>1</v>
      </c>
    </row>
    <row r="25" spans="1:9" x14ac:dyDescent="0.25">
      <c r="A25" s="3" t="s">
        <v>16</v>
      </c>
      <c r="B25" s="3">
        <v>1</v>
      </c>
      <c r="C25" s="3">
        <v>3</v>
      </c>
      <c r="H25" s="3">
        <v>3</v>
      </c>
      <c r="I25" s="3">
        <v>1</v>
      </c>
    </row>
    <row r="26" spans="1:9" x14ac:dyDescent="0.25">
      <c r="A26" s="3" t="s">
        <v>17</v>
      </c>
      <c r="B26" s="3">
        <v>1</v>
      </c>
      <c r="C26" s="3">
        <v>3</v>
      </c>
      <c r="H26" s="3">
        <v>3</v>
      </c>
      <c r="I26" s="3">
        <v>1</v>
      </c>
    </row>
    <row r="27" spans="1:9" x14ac:dyDescent="0.25">
      <c r="A27" s="3" t="s">
        <v>18</v>
      </c>
      <c r="B27" s="3">
        <v>1</v>
      </c>
      <c r="C27" s="3">
        <v>3</v>
      </c>
      <c r="H27" s="3">
        <v>3</v>
      </c>
      <c r="I27" s="3">
        <v>1</v>
      </c>
    </row>
    <row r="28" spans="1:9" x14ac:dyDescent="0.25">
      <c r="A28" s="3" t="s">
        <v>19</v>
      </c>
      <c r="B28" s="3">
        <v>1</v>
      </c>
      <c r="C28" s="3">
        <v>3</v>
      </c>
      <c r="H28" s="3">
        <v>3</v>
      </c>
      <c r="I28" s="3">
        <v>1</v>
      </c>
    </row>
    <row r="29" spans="1:9" x14ac:dyDescent="0.25">
      <c r="A29" s="3" t="s">
        <v>65</v>
      </c>
      <c r="B29" s="3">
        <v>1</v>
      </c>
      <c r="C29" s="3">
        <v>3</v>
      </c>
      <c r="H29" s="3">
        <v>3</v>
      </c>
      <c r="I29" s="3">
        <v>1</v>
      </c>
    </row>
    <row r="31" spans="1:9" x14ac:dyDescent="0.25">
      <c r="A31" s="3" t="s">
        <v>20</v>
      </c>
      <c r="B31" s="3">
        <v>1</v>
      </c>
      <c r="C31" s="3">
        <v>3</v>
      </c>
      <c r="H31" s="3">
        <v>3</v>
      </c>
      <c r="I31" s="3">
        <v>1</v>
      </c>
    </row>
    <row r="32" spans="1:9" x14ac:dyDescent="0.25">
      <c r="A32" s="3" t="s">
        <v>21</v>
      </c>
      <c r="B32" s="3">
        <v>1</v>
      </c>
      <c r="C32" s="3">
        <v>3</v>
      </c>
      <c r="H32" s="3">
        <v>3</v>
      </c>
      <c r="I32" s="3">
        <v>1</v>
      </c>
    </row>
    <row r="33" spans="1:10" x14ac:dyDescent="0.25">
      <c r="A33" s="3" t="s">
        <v>22</v>
      </c>
      <c r="B33" s="3">
        <v>1</v>
      </c>
      <c r="C33" s="3">
        <v>3</v>
      </c>
      <c r="H33" s="3">
        <v>2</v>
      </c>
    </row>
    <row r="34" spans="1:10" x14ac:dyDescent="0.25">
      <c r="A34" s="3" t="s">
        <v>23</v>
      </c>
      <c r="B34" s="3">
        <v>1</v>
      </c>
      <c r="C34" s="3">
        <v>3</v>
      </c>
      <c r="H34" s="3">
        <v>2</v>
      </c>
      <c r="I34" s="3">
        <v>1</v>
      </c>
    </row>
    <row r="35" spans="1:10" x14ac:dyDescent="0.25">
      <c r="A35" s="3" t="s">
        <v>32</v>
      </c>
      <c r="B35" s="3">
        <v>1</v>
      </c>
      <c r="C35" s="3">
        <v>3</v>
      </c>
      <c r="H35" s="3">
        <v>3</v>
      </c>
      <c r="I35" s="3">
        <v>1</v>
      </c>
    </row>
    <row r="37" spans="1:10" x14ac:dyDescent="0.25">
      <c r="A37" s="3" t="s">
        <v>27</v>
      </c>
      <c r="B37" s="3">
        <v>1</v>
      </c>
      <c r="C37" s="3">
        <v>3</v>
      </c>
      <c r="H37" s="3">
        <v>3</v>
      </c>
      <c r="I37" s="3">
        <v>1</v>
      </c>
    </row>
    <row r="38" spans="1:10" x14ac:dyDescent="0.25">
      <c r="A38" s="3" t="s">
        <v>26</v>
      </c>
      <c r="B38" s="3">
        <v>1</v>
      </c>
      <c r="C38" s="3">
        <v>3</v>
      </c>
      <c r="H38" s="3">
        <v>2</v>
      </c>
      <c r="I38" s="3">
        <v>1</v>
      </c>
    </row>
    <row r="39" spans="1:10" x14ac:dyDescent="0.25">
      <c r="A39" s="3" t="s">
        <v>66</v>
      </c>
      <c r="B39" s="3">
        <v>1</v>
      </c>
      <c r="C39" s="3">
        <v>3</v>
      </c>
      <c r="H39" s="3">
        <v>2</v>
      </c>
      <c r="I39" s="3">
        <v>1</v>
      </c>
    </row>
    <row r="40" spans="1:10" x14ac:dyDescent="0.25">
      <c r="A40" s="3" t="s">
        <v>28</v>
      </c>
      <c r="B40" s="3">
        <v>1</v>
      </c>
      <c r="C40" s="3">
        <v>3</v>
      </c>
      <c r="H40" s="3">
        <v>3</v>
      </c>
      <c r="I40" s="3">
        <v>1</v>
      </c>
    </row>
    <row r="43" spans="1:10" x14ac:dyDescent="0.25">
      <c r="A43" s="1" t="s">
        <v>30</v>
      </c>
      <c r="B43" s="3">
        <f t="shared" ref="B43" si="0">SUM(B4:B42)</f>
        <v>33</v>
      </c>
      <c r="C43" s="3">
        <f t="shared" ref="C43" si="1">SUM(C4:C42)</f>
        <v>99</v>
      </c>
      <c r="D43" s="3">
        <f t="shared" ref="D43" si="2">SUM(D4:D42)</f>
        <v>0</v>
      </c>
      <c r="E43" s="3">
        <f t="shared" ref="E43" si="3">SUM(E4:E42)</f>
        <v>0</v>
      </c>
      <c r="F43" s="3">
        <f t="shared" ref="F43" si="4">SUM(F4:F42)</f>
        <v>0</v>
      </c>
      <c r="G43" s="3">
        <f t="shared" ref="G43" si="5">SUM(G4:G42)</f>
        <v>0</v>
      </c>
      <c r="H43" s="3">
        <f t="shared" ref="H43:I43" si="6">SUM(H4:H42)</f>
        <v>91</v>
      </c>
      <c r="I43" s="3">
        <f t="shared" si="6"/>
        <v>27</v>
      </c>
      <c r="J43" s="3">
        <f>SUM(J4:J42)</f>
        <v>0</v>
      </c>
    </row>
    <row r="45" spans="1:10" x14ac:dyDescent="0.25">
      <c r="A45" s="1" t="s">
        <v>36</v>
      </c>
      <c r="B45" s="5">
        <v>323000</v>
      </c>
      <c r="C45" s="5">
        <v>523000</v>
      </c>
      <c r="D45" s="5"/>
      <c r="E45" s="5"/>
      <c r="F45" s="5"/>
      <c r="G45" s="5"/>
      <c r="H45" s="5">
        <v>440000</v>
      </c>
      <c r="I45" s="5">
        <v>418554</v>
      </c>
      <c r="J45" s="5"/>
    </row>
    <row r="46" spans="1:10" x14ac:dyDescent="0.25">
      <c r="A46" s="1" t="s">
        <v>37</v>
      </c>
      <c r="B46" s="1">
        <v>397</v>
      </c>
      <c r="C46" s="1">
        <v>397</v>
      </c>
      <c r="D46" s="1">
        <v>397</v>
      </c>
      <c r="E46" s="1">
        <v>397</v>
      </c>
      <c r="F46" s="1">
        <v>397</v>
      </c>
      <c r="G46" s="1">
        <v>397</v>
      </c>
      <c r="H46" s="1">
        <v>397</v>
      </c>
      <c r="I46" s="1">
        <v>397</v>
      </c>
      <c r="J46" s="1">
        <v>397</v>
      </c>
    </row>
    <row r="47" spans="1:10" x14ac:dyDescent="0.25">
      <c r="A47" s="1" t="s">
        <v>35</v>
      </c>
      <c r="B47" s="6">
        <f t="shared" ref="B47:G47" si="7">B45/B46</f>
        <v>813.60201511335015</v>
      </c>
      <c r="C47" s="6">
        <f t="shared" si="7"/>
        <v>1317.3803526448362</v>
      </c>
      <c r="D47" s="6">
        <f t="shared" si="7"/>
        <v>0</v>
      </c>
      <c r="E47" s="6">
        <f t="shared" si="7"/>
        <v>0</v>
      </c>
      <c r="F47" s="6">
        <f t="shared" si="7"/>
        <v>0</v>
      </c>
      <c r="G47" s="6">
        <f t="shared" si="7"/>
        <v>0</v>
      </c>
      <c r="H47" s="6">
        <f>H45/H46</f>
        <v>1108.3123425692695</v>
      </c>
      <c r="I47" s="6">
        <f>I45/I46</f>
        <v>1054.2921914357682</v>
      </c>
      <c r="J47" s="6">
        <f>J45/J46</f>
        <v>0</v>
      </c>
    </row>
    <row r="48" spans="1:10" x14ac:dyDescent="0.25">
      <c r="A48" s="1" t="s">
        <v>34</v>
      </c>
      <c r="B48" s="6">
        <f t="shared" ref="B48:G48" si="8">B47/12</f>
        <v>67.800167926112508</v>
      </c>
      <c r="C48" s="6">
        <f t="shared" si="8"/>
        <v>109.78169605373635</v>
      </c>
      <c r="D48" s="6">
        <f t="shared" si="8"/>
        <v>0</v>
      </c>
      <c r="E48" s="6">
        <f t="shared" si="8"/>
        <v>0</v>
      </c>
      <c r="F48" s="6">
        <f t="shared" si="8"/>
        <v>0</v>
      </c>
      <c r="G48" s="6">
        <f t="shared" si="8"/>
        <v>0</v>
      </c>
      <c r="H48" s="6">
        <f>H47/12</f>
        <v>92.359361880772454</v>
      </c>
      <c r="I48" s="6">
        <f>I47/12</f>
        <v>87.857682619647349</v>
      </c>
      <c r="J48" s="6">
        <f>J47/12</f>
        <v>0</v>
      </c>
    </row>
    <row r="49" spans="1:10" x14ac:dyDescent="0.25">
      <c r="A49" s="1" t="s">
        <v>68</v>
      </c>
      <c r="B49" s="6">
        <f>B47/6</f>
        <v>135.60033585222502</v>
      </c>
      <c r="C49" s="6">
        <f t="shared" ref="C49:J49" si="9">C47/6</f>
        <v>219.56339210747271</v>
      </c>
      <c r="D49" s="6">
        <f t="shared" si="9"/>
        <v>0</v>
      </c>
      <c r="E49" s="6">
        <f t="shared" si="9"/>
        <v>0</v>
      </c>
      <c r="F49" s="6">
        <f t="shared" si="9"/>
        <v>0</v>
      </c>
      <c r="G49" s="6">
        <f t="shared" si="9"/>
        <v>0</v>
      </c>
      <c r="H49" s="6">
        <f t="shared" si="9"/>
        <v>184.71872376154491</v>
      </c>
      <c r="I49" s="6">
        <f t="shared" si="9"/>
        <v>175.7153652392947</v>
      </c>
      <c r="J49" s="6">
        <f t="shared" si="9"/>
        <v>0</v>
      </c>
    </row>
    <row r="51" spans="1:10" x14ac:dyDescent="0.25">
      <c r="A51" s="1" t="s">
        <v>39</v>
      </c>
      <c r="B51" s="4">
        <f>B43/(B48+0.000001)</f>
        <v>0.48672445102552547</v>
      </c>
      <c r="C51" s="4">
        <f t="shared" ref="C51:J51" si="10">C43/(C48+0.000001)</f>
        <v>0.90178966673780891</v>
      </c>
      <c r="D51" s="4">
        <f t="shared" si="10"/>
        <v>0</v>
      </c>
      <c r="E51" s="4">
        <f t="shared" si="10"/>
        <v>0</v>
      </c>
      <c r="F51" s="4">
        <f t="shared" si="10"/>
        <v>0</v>
      </c>
      <c r="G51" s="4">
        <f t="shared" si="10"/>
        <v>0</v>
      </c>
      <c r="H51" s="4">
        <f t="shared" si="10"/>
        <v>0.98528180751390348</v>
      </c>
      <c r="I51" s="4">
        <f t="shared" si="10"/>
        <v>0.30731518163952676</v>
      </c>
      <c r="J51" s="4">
        <f t="shared" si="10"/>
        <v>0</v>
      </c>
    </row>
    <row r="52" spans="1:10" x14ac:dyDescent="0.25">
      <c r="A52" s="1" t="s">
        <v>38</v>
      </c>
      <c r="B52" s="9">
        <f>B51*100/MAX($B51:$J51)</f>
        <v>49.399516698034354</v>
      </c>
      <c r="C52" s="9">
        <f t="shared" ref="C52:J52" si="11">C51*100/MAX($B51:$J51)</f>
        <v>91.526064914690267</v>
      </c>
      <c r="D52" s="9">
        <f t="shared" si="11"/>
        <v>0</v>
      </c>
      <c r="E52" s="9">
        <f t="shared" si="11"/>
        <v>0</v>
      </c>
      <c r="F52" s="9">
        <f t="shared" si="11"/>
        <v>0</v>
      </c>
      <c r="G52" s="9">
        <f t="shared" si="11"/>
        <v>0</v>
      </c>
      <c r="H52" s="9">
        <f t="shared" si="11"/>
        <v>100</v>
      </c>
      <c r="I52" s="9">
        <f t="shared" si="11"/>
        <v>31.190587230566535</v>
      </c>
      <c r="J52" s="9">
        <f t="shared" si="11"/>
        <v>0</v>
      </c>
    </row>
    <row r="55" spans="1:10" x14ac:dyDescent="0.25">
      <c r="A55" s="1" t="s">
        <v>54</v>
      </c>
    </row>
    <row r="56" spans="1:10" x14ac:dyDescent="0.25">
      <c r="A56" s="7" t="s">
        <v>59</v>
      </c>
    </row>
    <row r="57" spans="1:10" x14ac:dyDescent="0.25">
      <c r="A57" s="3" t="s">
        <v>45</v>
      </c>
    </row>
    <row r="58" spans="1:10" x14ac:dyDescent="0.25">
      <c r="A58" s="3" t="s">
        <v>56</v>
      </c>
    </row>
    <row r="59" spans="1:10" x14ac:dyDescent="0.25">
      <c r="A59" s="3" t="s">
        <v>58</v>
      </c>
    </row>
    <row r="60" spans="1:10" x14ac:dyDescent="0.25">
      <c r="A60" s="3" t="s">
        <v>57</v>
      </c>
    </row>
    <row r="61" spans="1:10" x14ac:dyDescent="0.25">
      <c r="A61" s="3" t="s">
        <v>55</v>
      </c>
    </row>
    <row r="62" spans="1:10" x14ac:dyDescent="0.25">
      <c r="A62" s="3" t="s">
        <v>49</v>
      </c>
    </row>
    <row r="64" spans="1:10" x14ac:dyDescent="0.25">
      <c r="A64" s="7" t="s">
        <v>60</v>
      </c>
    </row>
    <row r="65" spans="1:1" x14ac:dyDescent="0.25">
      <c r="A65" s="3" t="s">
        <v>61</v>
      </c>
    </row>
    <row r="66" spans="1:1" x14ac:dyDescent="0.25">
      <c r="A66" s="3" t="s">
        <v>46</v>
      </c>
    </row>
    <row r="67" spans="1:1" x14ac:dyDescent="0.25">
      <c r="A67" s="3" t="s">
        <v>47</v>
      </c>
    </row>
    <row r="68" spans="1:1" x14ac:dyDescent="0.25">
      <c r="A68" s="3" t="s">
        <v>48</v>
      </c>
    </row>
    <row r="69" spans="1:1" x14ac:dyDescent="0.25">
      <c r="A69" s="3" t="s">
        <v>49</v>
      </c>
    </row>
    <row r="71" spans="1:1" x14ac:dyDescent="0.25">
      <c r="A71" s="7" t="s">
        <v>62</v>
      </c>
    </row>
    <row r="72" spans="1:1" x14ac:dyDescent="0.25">
      <c r="A72" s="3" t="s">
        <v>50</v>
      </c>
    </row>
    <row r="73" spans="1:1" x14ac:dyDescent="0.25">
      <c r="A73" s="3" t="s">
        <v>51</v>
      </c>
    </row>
    <row r="74" spans="1:1" x14ac:dyDescent="0.25">
      <c r="A74" s="3" t="s">
        <v>67</v>
      </c>
    </row>
    <row r="75" spans="1:1" x14ac:dyDescent="0.25">
      <c r="A75" s="3" t="s">
        <v>52</v>
      </c>
    </row>
    <row r="76" spans="1:1" x14ac:dyDescent="0.25">
      <c r="A76" s="3" t="s">
        <v>53</v>
      </c>
    </row>
    <row r="78" spans="1:1" x14ac:dyDescent="0.25">
      <c r="A78" s="8"/>
    </row>
  </sheetData>
  <pageMargins left="0.7" right="0.7" top="0.75" bottom="0.75" header="0.3" footer="0.3"/>
  <pageSetup scale="94" fitToHeight="0" orientation="landscape" r:id="rId1"/>
  <headerFooter>
    <oddHeader>&amp;C&amp;A</oddHeader>
    <oddFooter>&amp;L&amp;D &amp;T &amp;F&amp;C&amp;P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8"/>
  <sheetViews>
    <sheetView workbookViewId="0"/>
  </sheetViews>
  <sheetFormatPr defaultColWidth="8.85546875" defaultRowHeight="15" x14ac:dyDescent="0.25"/>
  <cols>
    <col min="1" max="1" width="48.5703125" style="3" bestFit="1" customWidth="1"/>
    <col min="2" max="2" width="8.85546875" style="3"/>
    <col min="3" max="3" width="8.5703125" style="3" bestFit="1" customWidth="1"/>
    <col min="4" max="7" width="8.85546875" style="3"/>
    <col min="8" max="8" width="8.5703125" style="3" bestFit="1" customWidth="1"/>
    <col min="9" max="9" width="10.28515625" style="3" bestFit="1" customWidth="1"/>
    <col min="10" max="16384" width="8.85546875" style="3"/>
  </cols>
  <sheetData>
    <row r="1" spans="1:10" x14ac:dyDescent="0.25">
      <c r="A1" s="1" t="s">
        <v>44</v>
      </c>
    </row>
    <row r="2" spans="1:10" x14ac:dyDescent="0.25">
      <c r="B2" s="1" t="s">
        <v>31</v>
      </c>
      <c r="C2" s="1"/>
      <c r="D2" s="1"/>
      <c r="E2" s="1"/>
    </row>
    <row r="3" spans="1:10" x14ac:dyDescent="0.25">
      <c r="A3" s="1" t="s">
        <v>0</v>
      </c>
      <c r="B3" s="2">
        <v>1</v>
      </c>
      <c r="C3" s="2">
        <v>2</v>
      </c>
      <c r="D3" s="2">
        <v>3</v>
      </c>
      <c r="E3" s="2">
        <v>4</v>
      </c>
      <c r="F3" s="2">
        <v>5</v>
      </c>
      <c r="G3" s="2">
        <v>6</v>
      </c>
      <c r="H3" s="2" t="s">
        <v>33</v>
      </c>
      <c r="I3" s="2" t="s">
        <v>1</v>
      </c>
      <c r="J3" s="2" t="s">
        <v>29</v>
      </c>
    </row>
    <row r="4" spans="1:10" x14ac:dyDescent="0.25">
      <c r="A4" s="3" t="s">
        <v>2</v>
      </c>
      <c r="H4" s="3">
        <v>2</v>
      </c>
    </row>
    <row r="5" spans="1:10" x14ac:dyDescent="0.25">
      <c r="A5" s="3" t="s">
        <v>3</v>
      </c>
      <c r="H5" s="3">
        <v>3</v>
      </c>
    </row>
    <row r="6" spans="1:10" x14ac:dyDescent="0.25">
      <c r="A6" s="3" t="s">
        <v>4</v>
      </c>
      <c r="H6" s="3">
        <v>2</v>
      </c>
    </row>
    <row r="7" spans="1:10" x14ac:dyDescent="0.25">
      <c r="A7" s="3" t="s">
        <v>5</v>
      </c>
      <c r="H7" s="3">
        <v>3</v>
      </c>
    </row>
    <row r="8" spans="1:10" x14ac:dyDescent="0.25">
      <c r="A8" s="3" t="s">
        <v>69</v>
      </c>
      <c r="H8" s="3">
        <v>3</v>
      </c>
      <c r="I8" s="3">
        <v>1</v>
      </c>
    </row>
    <row r="9" spans="1:10" x14ac:dyDescent="0.25">
      <c r="A9" s="3" t="s">
        <v>6</v>
      </c>
      <c r="H9" s="3">
        <v>3</v>
      </c>
      <c r="I9" s="3">
        <v>1</v>
      </c>
    </row>
    <row r="10" spans="1:10" x14ac:dyDescent="0.25">
      <c r="A10" s="3" t="s">
        <v>7</v>
      </c>
      <c r="H10" s="3">
        <v>3</v>
      </c>
      <c r="I10" s="3">
        <v>1</v>
      </c>
    </row>
    <row r="11" spans="1:10" x14ac:dyDescent="0.25">
      <c r="A11" s="3" t="s">
        <v>8</v>
      </c>
      <c r="H11" s="3">
        <v>3</v>
      </c>
    </row>
    <row r="12" spans="1:10" x14ac:dyDescent="0.25">
      <c r="A12" s="3" t="s">
        <v>9</v>
      </c>
      <c r="H12" s="3">
        <v>3</v>
      </c>
    </row>
    <row r="14" spans="1:10" x14ac:dyDescent="0.25">
      <c r="A14" s="3" t="s">
        <v>10</v>
      </c>
      <c r="H14" s="3">
        <v>3</v>
      </c>
      <c r="I14" s="3">
        <v>1</v>
      </c>
    </row>
    <row r="15" spans="1:10" x14ac:dyDescent="0.25">
      <c r="A15" s="3" t="s">
        <v>11</v>
      </c>
      <c r="H15" s="3">
        <v>3</v>
      </c>
      <c r="I15" s="3">
        <v>1</v>
      </c>
    </row>
    <row r="16" spans="1:10" x14ac:dyDescent="0.25">
      <c r="A16" s="3" t="s">
        <v>12</v>
      </c>
      <c r="H16" s="3">
        <v>2</v>
      </c>
      <c r="I16" s="3">
        <v>1</v>
      </c>
    </row>
    <row r="17" spans="1:9" x14ac:dyDescent="0.25">
      <c r="A17" s="3" t="s">
        <v>63</v>
      </c>
      <c r="H17" s="3">
        <v>2</v>
      </c>
      <c r="I17" s="3">
        <v>2</v>
      </c>
    </row>
    <row r="18" spans="1:9" x14ac:dyDescent="0.25">
      <c r="A18" s="3" t="s">
        <v>24</v>
      </c>
      <c r="H18" s="3">
        <v>3</v>
      </c>
      <c r="I18" s="3">
        <v>1</v>
      </c>
    </row>
    <row r="19" spans="1:9" x14ac:dyDescent="0.25">
      <c r="A19" s="3" t="s">
        <v>64</v>
      </c>
      <c r="H19" s="3">
        <v>3</v>
      </c>
      <c r="I19" s="3">
        <v>1</v>
      </c>
    </row>
    <row r="20" spans="1:9" x14ac:dyDescent="0.25">
      <c r="A20" s="3" t="s">
        <v>25</v>
      </c>
      <c r="H20" s="3">
        <v>3</v>
      </c>
      <c r="I20" s="3">
        <v>1</v>
      </c>
    </row>
    <row r="21" spans="1:9" x14ac:dyDescent="0.25">
      <c r="A21" s="3" t="s">
        <v>13</v>
      </c>
      <c r="H21" s="3">
        <v>3</v>
      </c>
      <c r="I21" s="3">
        <v>1</v>
      </c>
    </row>
    <row r="22" spans="1:9" x14ac:dyDescent="0.25">
      <c r="A22" s="3" t="s">
        <v>14</v>
      </c>
      <c r="H22" s="3">
        <v>3</v>
      </c>
      <c r="I22" s="3">
        <v>1</v>
      </c>
    </row>
    <row r="23" spans="1:9" x14ac:dyDescent="0.25">
      <c r="A23" s="3" t="s">
        <v>40</v>
      </c>
      <c r="H23" s="3">
        <v>3</v>
      </c>
      <c r="I23" s="3">
        <v>1</v>
      </c>
    </row>
    <row r="25" spans="1:9" x14ac:dyDescent="0.25">
      <c r="A25" s="3" t="s">
        <v>16</v>
      </c>
      <c r="H25" s="3">
        <v>3</v>
      </c>
      <c r="I25" s="3">
        <v>1</v>
      </c>
    </row>
    <row r="26" spans="1:9" x14ac:dyDescent="0.25">
      <c r="A26" s="3" t="s">
        <v>17</v>
      </c>
      <c r="H26" s="3">
        <v>3</v>
      </c>
      <c r="I26" s="3">
        <v>1</v>
      </c>
    </row>
    <row r="27" spans="1:9" x14ac:dyDescent="0.25">
      <c r="A27" s="3" t="s">
        <v>18</v>
      </c>
      <c r="H27" s="3">
        <v>3</v>
      </c>
      <c r="I27" s="3">
        <v>1</v>
      </c>
    </row>
    <row r="28" spans="1:9" x14ac:dyDescent="0.25">
      <c r="A28" s="3" t="s">
        <v>19</v>
      </c>
      <c r="H28" s="3">
        <v>3</v>
      </c>
      <c r="I28" s="3">
        <v>1</v>
      </c>
    </row>
    <row r="29" spans="1:9" x14ac:dyDescent="0.25">
      <c r="A29" s="3" t="s">
        <v>65</v>
      </c>
      <c r="H29" s="3">
        <v>3</v>
      </c>
      <c r="I29" s="3">
        <v>1</v>
      </c>
    </row>
    <row r="31" spans="1:9" x14ac:dyDescent="0.25">
      <c r="A31" s="3" t="s">
        <v>20</v>
      </c>
      <c r="H31" s="3">
        <v>3</v>
      </c>
      <c r="I31" s="3">
        <v>1</v>
      </c>
    </row>
    <row r="32" spans="1:9" x14ac:dyDescent="0.25">
      <c r="A32" s="3" t="s">
        <v>21</v>
      </c>
      <c r="H32" s="3">
        <v>3</v>
      </c>
      <c r="I32" s="3">
        <v>1</v>
      </c>
    </row>
    <row r="33" spans="1:10" x14ac:dyDescent="0.25">
      <c r="A33" s="3" t="s">
        <v>22</v>
      </c>
      <c r="H33" s="3">
        <v>2</v>
      </c>
    </row>
    <row r="34" spans="1:10" x14ac:dyDescent="0.25">
      <c r="A34" s="3" t="s">
        <v>41</v>
      </c>
      <c r="H34" s="3">
        <v>2</v>
      </c>
      <c r="I34" s="3">
        <v>1</v>
      </c>
    </row>
    <row r="35" spans="1:10" x14ac:dyDescent="0.25">
      <c r="A35" s="3" t="s">
        <v>32</v>
      </c>
      <c r="H35" s="3">
        <v>3</v>
      </c>
      <c r="I35" s="3">
        <v>1</v>
      </c>
    </row>
    <row r="37" spans="1:10" x14ac:dyDescent="0.25">
      <c r="A37" s="3" t="s">
        <v>27</v>
      </c>
      <c r="H37" s="3">
        <v>3</v>
      </c>
      <c r="I37" s="3">
        <v>1</v>
      </c>
    </row>
    <row r="38" spans="1:10" x14ac:dyDescent="0.25">
      <c r="A38" s="3" t="s">
        <v>26</v>
      </c>
      <c r="H38" s="3">
        <v>2</v>
      </c>
      <c r="I38" s="3">
        <v>1</v>
      </c>
    </row>
    <row r="39" spans="1:10" x14ac:dyDescent="0.25">
      <c r="A39" s="3" t="s">
        <v>66</v>
      </c>
      <c r="H39" s="3">
        <v>2</v>
      </c>
      <c r="I39" s="3">
        <v>1</v>
      </c>
    </row>
    <row r="40" spans="1:10" x14ac:dyDescent="0.25">
      <c r="A40" s="3" t="s">
        <v>28</v>
      </c>
      <c r="H40" s="3">
        <v>3</v>
      </c>
      <c r="I40" s="3">
        <v>1</v>
      </c>
    </row>
    <row r="41" spans="1:10" x14ac:dyDescent="0.25">
      <c r="A41" s="3" t="s">
        <v>42</v>
      </c>
      <c r="H41" s="3">
        <v>3</v>
      </c>
      <c r="I41" s="3">
        <v>1</v>
      </c>
    </row>
    <row r="43" spans="1:10" x14ac:dyDescent="0.25">
      <c r="A43" s="1" t="s">
        <v>30</v>
      </c>
      <c r="B43" s="3">
        <f t="shared" ref="B43:I43" si="0">SUM(B4:B42)</f>
        <v>0</v>
      </c>
      <c r="C43" s="3">
        <f t="shared" si="0"/>
        <v>0</v>
      </c>
      <c r="D43" s="3">
        <f t="shared" si="0"/>
        <v>0</v>
      </c>
      <c r="E43" s="3">
        <f t="shared" si="0"/>
        <v>0</v>
      </c>
      <c r="F43" s="3">
        <f t="shared" si="0"/>
        <v>0</v>
      </c>
      <c r="G43" s="3">
        <f t="shared" si="0"/>
        <v>0</v>
      </c>
      <c r="H43" s="3">
        <f t="shared" si="0"/>
        <v>94</v>
      </c>
      <c r="I43" s="3">
        <f t="shared" si="0"/>
        <v>28</v>
      </c>
      <c r="J43" s="3">
        <f>SUM(J4:J42)</f>
        <v>0</v>
      </c>
    </row>
    <row r="45" spans="1:10" x14ac:dyDescent="0.25">
      <c r="A45" s="1" t="s">
        <v>36</v>
      </c>
      <c r="B45" s="5"/>
      <c r="C45" s="5"/>
      <c r="D45" s="5"/>
      <c r="E45" s="5"/>
      <c r="F45" s="5"/>
      <c r="G45" s="5"/>
      <c r="H45" s="5">
        <v>440000</v>
      </c>
      <c r="I45" s="5">
        <v>418554</v>
      </c>
      <c r="J45" s="5"/>
    </row>
    <row r="46" spans="1:10" x14ac:dyDescent="0.25">
      <c r="A46" s="1" t="s">
        <v>37</v>
      </c>
      <c r="B46" s="1">
        <v>397</v>
      </c>
      <c r="C46" s="1">
        <v>397</v>
      </c>
      <c r="D46" s="1">
        <v>397</v>
      </c>
      <c r="E46" s="1">
        <v>397</v>
      </c>
      <c r="F46" s="1">
        <v>397</v>
      </c>
      <c r="G46" s="1">
        <v>397</v>
      </c>
      <c r="H46" s="1">
        <v>397</v>
      </c>
      <c r="I46" s="1">
        <v>397</v>
      </c>
      <c r="J46" s="1">
        <v>397</v>
      </c>
    </row>
    <row r="47" spans="1:10" x14ac:dyDescent="0.25">
      <c r="A47" s="1" t="s">
        <v>35</v>
      </c>
      <c r="B47" s="6">
        <f t="shared" ref="B47:G47" si="1">B45/B46</f>
        <v>0</v>
      </c>
      <c r="C47" s="6">
        <f t="shared" si="1"/>
        <v>0</v>
      </c>
      <c r="D47" s="6">
        <f t="shared" si="1"/>
        <v>0</v>
      </c>
      <c r="E47" s="6">
        <f t="shared" si="1"/>
        <v>0</v>
      </c>
      <c r="F47" s="6">
        <f t="shared" si="1"/>
        <v>0</v>
      </c>
      <c r="G47" s="6">
        <f t="shared" si="1"/>
        <v>0</v>
      </c>
      <c r="H47" s="6">
        <f>H45/H46</f>
        <v>1108.3123425692695</v>
      </c>
      <c r="I47" s="6">
        <f>I45/I46</f>
        <v>1054.2921914357682</v>
      </c>
      <c r="J47" s="6">
        <f>J45/J46</f>
        <v>0</v>
      </c>
    </row>
    <row r="48" spans="1:10" x14ac:dyDescent="0.25">
      <c r="A48" s="1" t="s">
        <v>34</v>
      </c>
      <c r="B48" s="6">
        <f t="shared" ref="B48:G48" si="2">B47/12</f>
        <v>0</v>
      </c>
      <c r="C48" s="6">
        <f t="shared" si="2"/>
        <v>0</v>
      </c>
      <c r="D48" s="6">
        <f t="shared" si="2"/>
        <v>0</v>
      </c>
      <c r="E48" s="6">
        <f t="shared" si="2"/>
        <v>0</v>
      </c>
      <c r="F48" s="6">
        <f t="shared" si="2"/>
        <v>0</v>
      </c>
      <c r="G48" s="6">
        <f t="shared" si="2"/>
        <v>0</v>
      </c>
      <c r="H48" s="6">
        <f>H47/12</f>
        <v>92.359361880772454</v>
      </c>
      <c r="I48" s="6">
        <f>I47/12</f>
        <v>87.857682619647349</v>
      </c>
      <c r="J48" s="6">
        <f>J47/12</f>
        <v>0</v>
      </c>
    </row>
    <row r="49" spans="1:10" x14ac:dyDescent="0.25">
      <c r="A49" s="1" t="s">
        <v>68</v>
      </c>
      <c r="B49" s="6">
        <f>B47/6</f>
        <v>0</v>
      </c>
      <c r="C49" s="6">
        <f t="shared" ref="C49:J49" si="3">C47/6</f>
        <v>0</v>
      </c>
      <c r="D49" s="6">
        <f t="shared" si="3"/>
        <v>0</v>
      </c>
      <c r="E49" s="6">
        <f t="shared" si="3"/>
        <v>0</v>
      </c>
      <c r="F49" s="6">
        <f t="shared" si="3"/>
        <v>0</v>
      </c>
      <c r="G49" s="6">
        <f t="shared" si="3"/>
        <v>0</v>
      </c>
      <c r="H49" s="6">
        <f t="shared" si="3"/>
        <v>184.71872376154491</v>
      </c>
      <c r="I49" s="6">
        <f t="shared" si="3"/>
        <v>175.7153652392947</v>
      </c>
      <c r="J49" s="6">
        <f t="shared" si="3"/>
        <v>0</v>
      </c>
    </row>
    <row r="51" spans="1:10" x14ac:dyDescent="0.25">
      <c r="A51" s="1" t="s">
        <v>39</v>
      </c>
      <c r="B51" s="4">
        <f t="shared" ref="B51:J51" si="4">B43/(B48+0.000001)</f>
        <v>0</v>
      </c>
      <c r="C51" s="4">
        <f t="shared" si="4"/>
        <v>0</v>
      </c>
      <c r="D51" s="4">
        <f t="shared" si="4"/>
        <v>0</v>
      </c>
      <c r="E51" s="4">
        <f t="shared" si="4"/>
        <v>0</v>
      </c>
      <c r="F51" s="4">
        <f t="shared" si="4"/>
        <v>0</v>
      </c>
      <c r="G51" s="4">
        <f t="shared" si="4"/>
        <v>0</v>
      </c>
      <c r="H51" s="4">
        <f t="shared" si="4"/>
        <v>1.0177636253440321</v>
      </c>
      <c r="I51" s="4">
        <f t="shared" si="4"/>
        <v>0.31869722540395368</v>
      </c>
      <c r="J51" s="4">
        <f t="shared" si="4"/>
        <v>0</v>
      </c>
    </row>
    <row r="52" spans="1:10" x14ac:dyDescent="0.25">
      <c r="A52" s="1" t="s">
        <v>38</v>
      </c>
      <c r="B52" s="9">
        <f>B51*100/MAX($B51:$J51)</f>
        <v>0</v>
      </c>
      <c r="C52" s="9">
        <f t="shared" ref="C52:J52" si="5">C51*100/MAX($B51:$J51)</f>
        <v>0</v>
      </c>
      <c r="D52" s="9">
        <f t="shared" si="5"/>
        <v>0</v>
      </c>
      <c r="E52" s="9">
        <f t="shared" si="5"/>
        <v>0</v>
      </c>
      <c r="F52" s="9">
        <f t="shared" si="5"/>
        <v>0</v>
      </c>
      <c r="G52" s="9">
        <f t="shared" si="5"/>
        <v>0</v>
      </c>
      <c r="H52" s="9">
        <f t="shared" si="5"/>
        <v>100</v>
      </c>
      <c r="I52" s="9">
        <f t="shared" si="5"/>
        <v>31.313481585296906</v>
      </c>
      <c r="J52" s="9">
        <f t="shared" si="5"/>
        <v>0</v>
      </c>
    </row>
    <row r="55" spans="1:10" x14ac:dyDescent="0.25">
      <c r="A55" s="1" t="s">
        <v>54</v>
      </c>
    </row>
    <row r="56" spans="1:10" x14ac:dyDescent="0.25">
      <c r="A56" s="7" t="s">
        <v>59</v>
      </c>
    </row>
    <row r="57" spans="1:10" x14ac:dyDescent="0.25">
      <c r="A57" s="3" t="s">
        <v>45</v>
      </c>
    </row>
    <row r="58" spans="1:10" x14ac:dyDescent="0.25">
      <c r="A58" s="3" t="s">
        <v>56</v>
      </c>
    </row>
    <row r="59" spans="1:10" x14ac:dyDescent="0.25">
      <c r="A59" s="3" t="s">
        <v>58</v>
      </c>
    </row>
    <row r="60" spans="1:10" x14ac:dyDescent="0.25">
      <c r="A60" s="3" t="s">
        <v>57</v>
      </c>
    </row>
    <row r="61" spans="1:10" x14ac:dyDescent="0.25">
      <c r="A61" s="3" t="s">
        <v>55</v>
      </c>
    </row>
    <row r="62" spans="1:10" x14ac:dyDescent="0.25">
      <c r="A62" s="3" t="s">
        <v>49</v>
      </c>
    </row>
    <row r="64" spans="1:10" x14ac:dyDescent="0.25">
      <c r="A64" s="7" t="s">
        <v>60</v>
      </c>
    </row>
    <row r="65" spans="1:1" x14ac:dyDescent="0.25">
      <c r="A65" s="3" t="s">
        <v>61</v>
      </c>
    </row>
    <row r="66" spans="1:1" x14ac:dyDescent="0.25">
      <c r="A66" s="3" t="s">
        <v>46</v>
      </c>
    </row>
    <row r="67" spans="1:1" x14ac:dyDescent="0.25">
      <c r="A67" s="3" t="s">
        <v>47</v>
      </c>
    </row>
    <row r="68" spans="1:1" x14ac:dyDescent="0.25">
      <c r="A68" s="3" t="s">
        <v>48</v>
      </c>
    </row>
    <row r="69" spans="1:1" x14ac:dyDescent="0.25">
      <c r="A69" s="3" t="s">
        <v>49</v>
      </c>
    </row>
    <row r="71" spans="1:1" x14ac:dyDescent="0.25">
      <c r="A71" s="7" t="s">
        <v>62</v>
      </c>
    </row>
    <row r="72" spans="1:1" x14ac:dyDescent="0.25">
      <c r="A72" s="3" t="s">
        <v>50</v>
      </c>
    </row>
    <row r="73" spans="1:1" x14ac:dyDescent="0.25">
      <c r="A73" s="3" t="s">
        <v>51</v>
      </c>
    </row>
    <row r="74" spans="1:1" x14ac:dyDescent="0.25">
      <c r="A74" s="3" t="s">
        <v>67</v>
      </c>
    </row>
    <row r="75" spans="1:1" x14ac:dyDescent="0.25">
      <c r="A75" s="3" t="s">
        <v>52</v>
      </c>
    </row>
    <row r="76" spans="1:1" x14ac:dyDescent="0.25">
      <c r="A76" s="3" t="s">
        <v>53</v>
      </c>
    </row>
    <row r="78" spans="1:1" x14ac:dyDescent="0.25">
      <c r="A78" s="8"/>
    </row>
  </sheetData>
  <pageMargins left="0.7" right="0.7" top="0.75" bottom="0.75" header="0.3" footer="0.3"/>
  <pageSetup scale="94" fitToHeight="0" orientation="landscape" horizontalDpi="0" verticalDpi="0" r:id="rId1"/>
  <headerFooter>
    <oddHeader>&amp;C&amp;A</oddHeader>
    <oddFooter>&amp;L&amp;D &amp;T &amp;F&amp;C&amp;P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2018</vt:lpstr>
      <vt:lpstr>Example</vt:lpstr>
      <vt:lpstr>Template</vt:lpstr>
      <vt:lpstr>'2018'!Print_Titles</vt:lpstr>
      <vt:lpstr>Example!Print_Titles</vt:lpstr>
      <vt:lpstr>Template!Print_Titles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2018-10-10T22:21:19Z</dcterms:modified>
</cp:coreProperties>
</file>